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3975" windowWidth="23055" windowHeight="5670"/>
  </bookViews>
  <sheets>
    <sheet name="OS pvz.-202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4" i="1" l="1"/>
  <c r="I50" i="1" l="1"/>
  <c r="I85" i="1" l="1"/>
  <c r="I52" i="1" l="1"/>
  <c r="I67" i="1"/>
  <c r="I86" i="1" s="1"/>
  <c r="I64" i="1"/>
  <c r="I61" i="1"/>
  <c r="I90" i="1" l="1"/>
  <c r="I89" i="1"/>
  <c r="I87" i="1" l="1"/>
  <c r="I88" i="1"/>
</calcChain>
</file>

<file path=xl/sharedStrings.xml><?xml version="1.0" encoding="utf-8"?>
<sst xmlns="http://schemas.openxmlformats.org/spreadsheetml/2006/main" count="243" uniqueCount="165">
  <si>
    <t>Eil. Nr.</t>
  </si>
  <si>
    <t>Objekto parametrai</t>
  </si>
  <si>
    <t>EINAMIESIEMS TIKSLAMS</t>
  </si>
  <si>
    <t>paprastasis remontas</t>
  </si>
  <si>
    <t>PATVIRTINTA</t>
  </si>
  <si>
    <r>
      <t xml:space="preserve">Pradžia - pabaiga       </t>
    </r>
    <r>
      <rPr>
        <sz val="10"/>
        <color theme="1"/>
        <rFont val="Times New Roman"/>
        <family val="1"/>
        <charset val="186"/>
      </rPr>
      <t/>
    </r>
  </si>
  <si>
    <t>priežiūra</t>
  </si>
  <si>
    <t>Ilgis, m</t>
  </si>
  <si>
    <t>Plotis, m</t>
  </si>
  <si>
    <t>Darbų ir paslaugų rūšis</t>
  </si>
  <si>
    <t>Skirta lėšų, tūkst. Eur</t>
  </si>
  <si>
    <t xml:space="preserve">priežiūra </t>
  </si>
  <si>
    <t>Viso kelių (gatvių) su žvyro danga priežiūra:</t>
  </si>
  <si>
    <t>Viso kelių su a/b danga priežiūra:</t>
  </si>
  <si>
    <t>inžinerinės paslaugos</t>
  </si>
  <si>
    <t>TURTUI ĮSIGYTI</t>
  </si>
  <si>
    <t>Objekto turtui įsigyti vertė,  tūkst.Eur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</si>
  <si>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</si>
  <si>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kapitalinis remontas</t>
  </si>
  <si>
    <t>iš jų saugaus eismo ir darnaus judumo priemonėms:</t>
  </si>
  <si>
    <t>paprastajam remontui:</t>
  </si>
  <si>
    <t>Viso einamiesiems tikslams, iš jų:</t>
  </si>
  <si>
    <t>saugaus eismo ir darnaus judumo priemonėms:</t>
  </si>
  <si>
    <t>IŠ VISO, iš jų:</t>
  </si>
  <si>
    <t>turtui, kurio vertė daugiau negu 360 tūkst. Eur, įsigyti (naujos statybos ir rekonstravimo investicijų projektams, suplanuotiems ir atrinktiems iki 2020 m. gruodžio 31 d., įgyvendinti)*</t>
  </si>
  <si>
    <t>Naujos statybos ir rekonstravimo projektų suplanavimo metai</t>
  </si>
  <si>
    <t>iš jų darnaus judumo priemonėms:</t>
  </si>
  <si>
    <t>saugaus eismo ir darnaus judumo priemonėms (≥10%):</t>
  </si>
  <si>
    <t>Viso turtui įsigyti (≥50%), iš jų:</t>
  </si>
  <si>
    <t>turtui įsigyti (≥50%)</t>
  </si>
  <si>
    <t>Rokiškio rajono savivaldybės tarybos</t>
  </si>
  <si>
    <t>2022 m. kovo 25 d. sprendimu Nr. TS-</t>
  </si>
  <si>
    <t>Kamajų seniūnijos Aukštakalnių kaimo Kamajų gatvė (Nr. KAMS-13072)</t>
  </si>
  <si>
    <t xml:space="preserve">6190405, 597391
6189809, 596843       </t>
  </si>
  <si>
    <t xml:space="preserve">Kamajų seniūnijos vietinės reikšmės kelias Čižai-Aukštakalniai (Nr. KM-217) </t>
  </si>
  <si>
    <t xml:space="preserve">6189809, 596843   
6188717, 595607       </t>
  </si>
  <si>
    <t xml:space="preserve">Panemunėlio seniūnijos Panemunėlio miestelio Nemunėlio gatvė (Nr. PNG-23) </t>
  </si>
  <si>
    <t xml:space="preserve">6198751, 590857   
6198816, 591046      </t>
  </si>
  <si>
    <t xml:space="preserve">Rokiškio miesto Sporto gatvė (Nr. RMG-80) </t>
  </si>
  <si>
    <t xml:space="preserve">6204496, 598912   
6204614, 598893     </t>
  </si>
  <si>
    <t xml:space="preserve">Rokiškio miesto Upės Tako gatvė (Nr. RMG-94) </t>
  </si>
  <si>
    <t xml:space="preserve">6205378, 598422   
6205273, 598490     </t>
  </si>
  <si>
    <t>Obelių miesto J. Jablonskio gatvė (pėsčiųjų takas) (Nr. OBG-6)</t>
  </si>
  <si>
    <t xml:space="preserve">6202465, 612053   
6202578, 612086    </t>
  </si>
  <si>
    <t>6204178, 599845
6204363, 599890</t>
  </si>
  <si>
    <t xml:space="preserve">6204904, 598692   
6204921, 598834   </t>
  </si>
  <si>
    <t xml:space="preserve">6201948, 599420   
6201946, 598568   </t>
  </si>
  <si>
    <t>Rokiškio miesto Juodupės gatvės (Nr. RMG-28) kapitalinio remonto projektas</t>
  </si>
  <si>
    <t xml:space="preserve">Rokiškio miesto K. Donelaičio gatvė (Nr. RMG-15) </t>
  </si>
  <si>
    <t>statyba</t>
  </si>
  <si>
    <t xml:space="preserve">6201533, 599144   
6201624, 599022     </t>
  </si>
  <si>
    <t>Rokiškio miesto kvartalinė gatvė tarp Topolių ir Pandėlio gatvių</t>
  </si>
  <si>
    <t xml:space="preserve">6204196, 598177   
6204295, 598633     </t>
  </si>
  <si>
    <t xml:space="preserve">6203275, 599223     </t>
  </si>
  <si>
    <t>1 kompl.</t>
  </si>
  <si>
    <t xml:space="preserve">6202883, 599283     </t>
  </si>
  <si>
    <t xml:space="preserve">6204943, 598977     </t>
  </si>
  <si>
    <t xml:space="preserve">6204102, 599390     </t>
  </si>
  <si>
    <t xml:space="preserve">Rokiškio miesto Perkūno gatvė (Nr. RMG-56) </t>
  </si>
  <si>
    <t xml:space="preserve">6203278, 599240   
6203372, 599841   </t>
  </si>
  <si>
    <t>Obelių miesto Kamajų gatvė (Nr. OBG-7)</t>
  </si>
  <si>
    <t xml:space="preserve">6202757, 611825  
6203042, 612343   </t>
  </si>
  <si>
    <t xml:space="preserve">Rokiškio miesto Pagojės gatvė (Nr. RMG-48) </t>
  </si>
  <si>
    <t xml:space="preserve">6204387, 598174  
6204251, 597917   </t>
  </si>
  <si>
    <t>Rokiškio kaimiškosios seniūnijos Degsnių kaimo Degsnių gatvė (Nr. RKGD-240)</t>
  </si>
  <si>
    <t xml:space="preserve">6212567, 594186  
6213084, 593999    </t>
  </si>
  <si>
    <t xml:space="preserve">6204290, 599365   
6204300, 599596   </t>
  </si>
  <si>
    <t>Rokiškio miesto Rūtų gatvės (Nr. RMG-69) kapitalinio remonto projektas</t>
  </si>
  <si>
    <t xml:space="preserve">6204958, 599061   
6205151, 599062   </t>
  </si>
  <si>
    <t>Juodupės seniūnijos Juodupės miestelio Pievų gatvės (Nr. JDG-14) kapitalinio remonto projektas</t>
  </si>
  <si>
    <t xml:space="preserve">6218481, 600344   
6218734, 600096   </t>
  </si>
  <si>
    <t>Rokiškio kaimiškosios seniūnijos Bajorų kaimo Liepų gatvė (Nr. RKG-3)</t>
  </si>
  <si>
    <t xml:space="preserve">6206381, 600373   
6206743, 599903    </t>
  </si>
  <si>
    <t xml:space="preserve">6218597, 600152 
6218726, 600429   </t>
  </si>
  <si>
    <t>Juodupės seniūnijos Juodupės miestelio Skersinė gatvė (Nr. JDG-18)</t>
  </si>
  <si>
    <t>Juodupės seniūnijos Juodupės miestelio Liepų gatvė (Nr. JDG-6)</t>
  </si>
  <si>
    <t xml:space="preserve">6218302, 600466  
6218157, 600221   </t>
  </si>
  <si>
    <t>Rokiškio miesto S. Nėries gatvė (Nr. RMG-70)</t>
  </si>
  <si>
    <t xml:space="preserve">6203825, 599397   
6203889, 599833    </t>
  </si>
  <si>
    <t>Pandėlio miesto M. Dagilėlio gatvės (Nr. PDG-62) kapitalinio remonto projektas</t>
  </si>
  <si>
    <t xml:space="preserve">6210557, 576512   
6210753, 576497   </t>
  </si>
  <si>
    <t>Rokiškio miesto Pušų skersgatvio (Nr. RMG-60) kapitalinio remonto projektas</t>
  </si>
  <si>
    <t xml:space="preserve">6202839, 599304   
6202922, 599901  </t>
  </si>
  <si>
    <t xml:space="preserve">6205292, 599002   
6205553, 599267  </t>
  </si>
  <si>
    <t>Rokiškio miesto pravažiavimo pro sodus (Nr. RMG-110) kapitalinio remonto projektas</t>
  </si>
  <si>
    <t xml:space="preserve">6205668, 597262   
6205946, 597787  </t>
  </si>
  <si>
    <t>Rokiškio kaimiškosios seniūnijos kelio "Rokiškis-Velniakalnis" (Nr. RK-179) kapitalinio remonto projektas</t>
  </si>
  <si>
    <t xml:space="preserve">6205834, 598284   
6205946, 597787  </t>
  </si>
  <si>
    <t>Techninė priežiūra</t>
  </si>
  <si>
    <t>Rokiškio rajono vietinės reikšmės keliai ir gatvės</t>
  </si>
  <si>
    <t>0,8 % nuo 
SMD vertės</t>
  </si>
  <si>
    <t>Rokiškio miesto P. Cvirkos gatvės (Nr. RMG-46) kapitalinio  (pėsčiųjų tako) remonto projektas</t>
  </si>
  <si>
    <t>Rokiškio miesto Pramonės gatvės (pėsčiųjų tako) (Nr. RMG-59) kapitalinio remonto projektas</t>
  </si>
  <si>
    <t>Rokiškio miesto Algirdo gatvės (pėsčiųjų tako) (Nr. RMG-2) kapitalinio remonto projektas</t>
  </si>
  <si>
    <t>Rokiškio kaimiškosios seniūnijos Žiobiškio kaimo Šilo gatvė (Nr. RKG-57) (su asfaltbetonio danga)</t>
  </si>
  <si>
    <t xml:space="preserve">6210520, 591618
6210758, 592088        </t>
  </si>
  <si>
    <t>4,5-5,0</t>
  </si>
  <si>
    <t>Rokiškio miesto keliai ir gatvės su žvyro danga</t>
  </si>
  <si>
    <t>Rokiškio rajono keliai ir gatvės su žvyro danga</t>
  </si>
  <si>
    <t>Rokiškio miesto vietinės reikšmės keliai ir gatvės</t>
  </si>
  <si>
    <t>11,9 km</t>
  </si>
  <si>
    <t>Rokiškio miesto keliai ir gatvės su asfaltbetonio danga</t>
  </si>
  <si>
    <t>Rokiškio rajono keliai ir gatvės su asfaltbetonio danga</t>
  </si>
  <si>
    <t>41,8 km</t>
  </si>
  <si>
    <t>98,8 km</t>
  </si>
  <si>
    <t>1585,2 km</t>
  </si>
  <si>
    <t>Eismo saugumumo priemonės (kelio ženklai, šviesoforai, apsauginiai atitvarai ir kt. priemonės)</t>
  </si>
  <si>
    <t>Savivaldybės vietinės reikšmės keliai ir gatvės</t>
  </si>
  <si>
    <t>150 vnt., 4 šviesoforų
 postai, 100 m</t>
  </si>
  <si>
    <t>Kelių ir gatvių horizontalus ženklinimas</t>
  </si>
  <si>
    <t>Savivaldybės vietinės reikšmės keliai ir gatvės su asfaltbetonio danga</t>
  </si>
  <si>
    <t>140,6 km</t>
  </si>
  <si>
    <t>Viso eismo saugumo priemonėms:</t>
  </si>
  <si>
    <t>Rokiškio rajono vietinės reikšmės kelių (gatvių) inventorizacija</t>
  </si>
  <si>
    <t>120 km</t>
  </si>
  <si>
    <t>Rokiškio miesto keliai ir gatvės</t>
  </si>
  <si>
    <t>priežiūra (žiemos priežiūra)</t>
  </si>
  <si>
    <t>53,7 km</t>
  </si>
  <si>
    <t>Pralaida Pandėlio seniūnijos kelyje Palėveniečiai–Lydžiūnai (Nr. PD-117)</t>
  </si>
  <si>
    <t>8 m</t>
  </si>
  <si>
    <t>Ø 0,4 m</t>
  </si>
  <si>
    <t xml:space="preserve">6204585, 580057                    </t>
  </si>
  <si>
    <t xml:space="preserve">6198056, 588695                    </t>
  </si>
  <si>
    <t>Ø 0,3 m</t>
  </si>
  <si>
    <t>9 m</t>
  </si>
  <si>
    <t>Pralaida Panemunėlio seniūnijos kelyje Panemunėlio g. st.–Panemunėlis (Nr. PN-59)</t>
  </si>
  <si>
    <t>Pralaidos Panemunėlio seniūnijos kelyje Viliai–Baltakarčiai (Nr. PN-58)</t>
  </si>
  <si>
    <t xml:space="preserve">6198047, 588706
6197994, 588713                    </t>
  </si>
  <si>
    <t>11 m
8 m</t>
  </si>
  <si>
    <t>Ø 0,3 m
Ø 0,3 m</t>
  </si>
  <si>
    <t>Pralaida Panemunėlio seniūnijos kelyje Turdvaris–Tindžiuliai (Nr. PN-8)</t>
  </si>
  <si>
    <t xml:space="preserve">6200620, 590593                   </t>
  </si>
  <si>
    <t>Pralaida Panemunėlio seniūnijos kelyje Šetekšnos–Valaitiškis (Nr. PN-24)</t>
  </si>
  <si>
    <t>7 m</t>
  </si>
  <si>
    <t xml:space="preserve">6194723, 584727                   </t>
  </si>
  <si>
    <t>Pralaida Obelių seniūnijos kelyje Ažusienis–Pusliškis (Nr. OBN-77)</t>
  </si>
  <si>
    <t xml:space="preserve">6199932, 622672                   </t>
  </si>
  <si>
    <t>Pralaida Obelių seniūnijos kelyje Svobiškis–Juodupiškis (Nr. OBN-43)</t>
  </si>
  <si>
    <t xml:space="preserve">6205933, 622161                  </t>
  </si>
  <si>
    <t>Pralaida Jūžintų seniūnijos kelyje Čivyliai–Zalubiškis (Nr. JZ-79)</t>
  </si>
  <si>
    <t xml:space="preserve">6188270, 607583                  </t>
  </si>
  <si>
    <t>10 m</t>
  </si>
  <si>
    <t>Pralaidos Jūžintų seniūnijos kelyje Rudeliai–Serbentiškis (Nr. JZ-12)</t>
  </si>
  <si>
    <t xml:space="preserve">6199088, 605483
6198873, 605491
6198086, 606117                  </t>
  </si>
  <si>
    <t>10 m
7 m
7 m</t>
  </si>
  <si>
    <t>Ø 0,3 m
Ø 0,3 m
Ø 0,3 m</t>
  </si>
  <si>
    <t>Pralaida Kamajų seniūnijos kelyje Čižų kaimo kelias (Nr. KM-104)</t>
  </si>
  <si>
    <t xml:space="preserve">6188357, 596621                  </t>
  </si>
  <si>
    <t>Pralaidos Kamajų seniūnijos kelyje Žeimiai–Robliai (Nr. KM-139)</t>
  </si>
  <si>
    <t xml:space="preserve">6190066, 592819
6190238, 592889                  </t>
  </si>
  <si>
    <t>8 m
10 m</t>
  </si>
  <si>
    <t>Rokiškio miesto Tyzenhauzų gatvės (pėsčiųjų tako) (Nr. RMG-116) kapitalinio remonto projektas</t>
  </si>
  <si>
    <t>Rokiškio miesto Taikos-Respublikos-Perkūno (Nr. RMG-56) gatvių sankryžos (šviesoforų) paprastojo remonto projektas</t>
  </si>
  <si>
    <t>Rokiškio miesto Respublikos-Jaunystės (Nr. RMG-26) gatvių sankryžos (šviesoforų) paprastojo remonto projektas</t>
  </si>
  <si>
    <t>Rokiškio miesto Juodupės (Nr. RMG-28)-Vytauto gatvių sankryžos (šviesoforų) paprastojo remonto projektas</t>
  </si>
  <si>
    <t>Rokiškio miesto Kauno (Nr. RMG-33)-Laisvės (Nr. RMG-36) gatvių sankryžos (šviesoforų) paprastojo remonto projektas</t>
  </si>
  <si>
    <t>Ø 0,6 m</t>
  </si>
  <si>
    <t>14 m</t>
  </si>
  <si>
    <t>Pralaida Obelių seniūnijos kelyje Kumpuoliškis-Budriškis (Nr. OBN-76-1)</t>
  </si>
  <si>
    <t>11 m</t>
  </si>
  <si>
    <t>Ø 0,5 m</t>
  </si>
  <si>
    <t xml:space="preserve">6200742, 620215                  </t>
  </si>
  <si>
    <t>Pralaida Kriaunų seniūnijos Šaltinio gatvėje (Nr. KRG-13)</t>
  </si>
  <si>
    <t xml:space="preserve">6196009, 613949                 </t>
  </si>
  <si>
    <t xml:space="preserve"> KELIŲ PRIEŽIŪROS IR PLĖTROS PROGRAMOS FINANSAVIMO LĖŠOMIS FINANSUOJAMŲ VIETINĖS REIKŠMĖS VIEŠŲJŲ IR VIDAUS KELIŲ TIESIMO, TAISYMO (REMONTO), REKONSTRAVIMO, PRIEŽIŪROS, SAUGAUS EISMO SĄLYGŲ UŽTIKRINIMO, ŠIŲ KELIŲ INVENTORIZAVIMO 2022 METAIS OBJEKTŲ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</si>
</sst>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Calibri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0" borderId="0" xfId="0" applyNumberFormat="1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/>
    <xf numFmtId="0" fontId="13" fillId="0" borderId="6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0" fontId="2" fillId="0" borderId="0" xfId="0" applyFont="1"/>
    <xf numFmtId="4" fontId="6" fillId="0" borderId="9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="90" zoomScaleNormal="90" workbookViewId="0">
      <selection activeCell="A36" sqref="A36"/>
    </sheetView>
  </sheetViews>
  <sheetFormatPr defaultColWidth="8.85546875" defaultRowHeight="15.75" x14ac:dyDescent="0.25"/>
  <cols>
    <col min="1" max="1" width="4.140625" style="1" customWidth="1"/>
    <col min="2" max="2" width="31" style="1" customWidth="1"/>
    <col min="3" max="3" width="15.85546875" style="18" customWidth="1"/>
    <col min="4" max="4" width="15.85546875" style="32" customWidth="1"/>
    <col min="5" max="5" width="15.85546875" style="18" customWidth="1"/>
    <col min="6" max="6" width="17.85546875" style="19" customWidth="1"/>
    <col min="7" max="7" width="7.7109375" style="19" customWidth="1"/>
    <col min="8" max="8" width="8.28515625" style="19" customWidth="1"/>
    <col min="9" max="9" width="13.42578125" style="5" customWidth="1"/>
    <col min="10" max="16384" width="8.85546875" style="19"/>
  </cols>
  <sheetData>
    <row r="1" spans="1:9" ht="15" customHeight="1" x14ac:dyDescent="0.3">
      <c r="H1" s="87"/>
      <c r="I1" s="88"/>
    </row>
    <row r="2" spans="1:9" ht="15.6" x14ac:dyDescent="0.3">
      <c r="A2" s="94"/>
      <c r="B2" s="94"/>
      <c r="F2" s="93" t="s">
        <v>4</v>
      </c>
      <c r="G2" s="93"/>
      <c r="H2" s="93"/>
      <c r="I2" s="93"/>
    </row>
    <row r="3" spans="1:9" ht="15" customHeight="1" x14ac:dyDescent="0.25">
      <c r="A3" s="95"/>
      <c r="B3" s="95"/>
      <c r="F3" s="93" t="s">
        <v>30</v>
      </c>
      <c r="G3" s="93"/>
      <c r="H3" s="93"/>
      <c r="I3" s="93"/>
    </row>
    <row r="4" spans="1:9" x14ac:dyDescent="0.25">
      <c r="A4" s="95"/>
      <c r="B4" s="95"/>
      <c r="F4" s="93" t="s">
        <v>31</v>
      </c>
      <c r="G4" s="93"/>
      <c r="H4" s="93"/>
      <c r="I4" s="93"/>
    </row>
    <row r="5" spans="1:9" x14ac:dyDescent="0.25">
      <c r="G5" s="20"/>
      <c r="H5" s="20"/>
      <c r="I5" s="2"/>
    </row>
    <row r="6" spans="1:9" x14ac:dyDescent="0.25">
      <c r="A6" s="92"/>
      <c r="B6" s="92"/>
      <c r="C6" s="92"/>
      <c r="D6" s="92"/>
      <c r="E6" s="92"/>
      <c r="F6" s="92"/>
      <c r="G6" s="92"/>
      <c r="H6" s="92"/>
      <c r="I6" s="92"/>
    </row>
    <row r="7" spans="1:9" ht="54" customHeight="1" x14ac:dyDescent="0.25">
      <c r="A7" s="96" t="s">
        <v>164</v>
      </c>
      <c r="B7" s="96"/>
      <c r="C7" s="96"/>
      <c r="D7" s="96"/>
      <c r="E7" s="96"/>
      <c r="F7" s="96"/>
      <c r="G7" s="96"/>
      <c r="H7" s="96"/>
      <c r="I7" s="96"/>
    </row>
    <row r="8" spans="1:9" x14ac:dyDescent="0.25">
      <c r="A8" s="92"/>
      <c r="B8" s="92"/>
      <c r="C8" s="92"/>
      <c r="D8" s="92"/>
      <c r="E8" s="92"/>
      <c r="F8" s="92"/>
      <c r="G8" s="92"/>
      <c r="H8" s="92"/>
      <c r="I8" s="92"/>
    </row>
    <row r="9" spans="1:9" ht="8.65" customHeight="1" thickBot="1" x14ac:dyDescent="0.3">
      <c r="A9" s="3"/>
      <c r="B9" s="3"/>
      <c r="C9" s="4"/>
      <c r="D9" s="4"/>
      <c r="E9" s="4"/>
      <c r="F9" s="17"/>
      <c r="G9" s="17"/>
      <c r="H9" s="17"/>
      <c r="I9" s="17"/>
    </row>
    <row r="10" spans="1:9" ht="16.149999999999999" customHeight="1" x14ac:dyDescent="0.25">
      <c r="A10" s="97" t="s">
        <v>0</v>
      </c>
      <c r="B10" s="99" t="s">
        <v>17</v>
      </c>
      <c r="C10" s="99" t="s">
        <v>9</v>
      </c>
      <c r="D10" s="99" t="s">
        <v>25</v>
      </c>
      <c r="E10" s="99" t="s">
        <v>16</v>
      </c>
      <c r="F10" s="101" t="s">
        <v>1</v>
      </c>
      <c r="G10" s="101"/>
      <c r="H10" s="101"/>
      <c r="I10" s="102" t="s">
        <v>10</v>
      </c>
    </row>
    <row r="11" spans="1:9" ht="84.75" customHeight="1" thickBot="1" x14ac:dyDescent="0.3">
      <c r="A11" s="98"/>
      <c r="B11" s="100"/>
      <c r="C11" s="100"/>
      <c r="D11" s="100"/>
      <c r="E11" s="100"/>
      <c r="F11" s="22" t="s">
        <v>5</v>
      </c>
      <c r="G11" s="22" t="s">
        <v>7</v>
      </c>
      <c r="H11" s="22" t="s">
        <v>8</v>
      </c>
      <c r="I11" s="103"/>
    </row>
    <row r="12" spans="1:9" ht="16.5" thickBot="1" x14ac:dyDescent="0.3">
      <c r="A12" s="16">
        <v>1</v>
      </c>
      <c r="B12" s="14">
        <v>2</v>
      </c>
      <c r="C12" s="14">
        <v>3</v>
      </c>
      <c r="D12" s="14"/>
      <c r="E12" s="14">
        <v>4</v>
      </c>
      <c r="F12" s="14">
        <v>5</v>
      </c>
      <c r="G12" s="14">
        <v>6</v>
      </c>
      <c r="H12" s="14">
        <v>7</v>
      </c>
      <c r="I12" s="23">
        <v>8</v>
      </c>
    </row>
    <row r="13" spans="1:9" ht="17.25" customHeight="1" thickBot="1" x14ac:dyDescent="0.3">
      <c r="A13" s="104" t="s">
        <v>15</v>
      </c>
      <c r="B13" s="105"/>
      <c r="C13" s="105"/>
      <c r="D13" s="105"/>
      <c r="E13" s="105"/>
      <c r="F13" s="105"/>
      <c r="G13" s="105"/>
      <c r="H13" s="105"/>
      <c r="I13" s="106"/>
    </row>
    <row r="14" spans="1:9" s="20" customFormat="1" ht="47.25" x14ac:dyDescent="0.25">
      <c r="A14" s="28">
        <v>1</v>
      </c>
      <c r="B14" s="13" t="s">
        <v>32</v>
      </c>
      <c r="C14" s="8" t="s">
        <v>18</v>
      </c>
      <c r="D14" s="12"/>
      <c r="E14" s="12">
        <v>153.9</v>
      </c>
      <c r="F14" s="35" t="s">
        <v>33</v>
      </c>
      <c r="G14" s="12">
        <v>809</v>
      </c>
      <c r="H14" s="36">
        <v>5</v>
      </c>
      <c r="I14" s="37">
        <v>150.9</v>
      </c>
    </row>
    <row r="15" spans="1:9" s="29" customFormat="1" ht="46.9" customHeight="1" x14ac:dyDescent="0.25">
      <c r="A15" s="11">
        <v>2</v>
      </c>
      <c r="B15" s="10" t="s">
        <v>34</v>
      </c>
      <c r="C15" s="8" t="s">
        <v>18</v>
      </c>
      <c r="D15" s="8"/>
      <c r="E15" s="8">
        <v>321.10000000000002</v>
      </c>
      <c r="F15" s="35" t="s">
        <v>35</v>
      </c>
      <c r="G15" s="12">
        <v>1836</v>
      </c>
      <c r="H15" s="36">
        <v>5</v>
      </c>
      <c r="I15" s="37">
        <v>34.5</v>
      </c>
    </row>
    <row r="16" spans="1:9" s="34" customFormat="1" ht="46.9" customHeight="1" x14ac:dyDescent="0.25">
      <c r="A16" s="11">
        <v>3</v>
      </c>
      <c r="B16" s="10" t="s">
        <v>36</v>
      </c>
      <c r="C16" s="8" t="s">
        <v>18</v>
      </c>
      <c r="D16" s="8"/>
      <c r="E16" s="8">
        <v>150.30000000000001</v>
      </c>
      <c r="F16" s="35" t="s">
        <v>37</v>
      </c>
      <c r="G16" s="12">
        <v>236</v>
      </c>
      <c r="H16" s="36">
        <v>5.5</v>
      </c>
      <c r="I16" s="37">
        <v>146.9</v>
      </c>
    </row>
    <row r="17" spans="1:9" s="34" customFormat="1" ht="19.899999999999999" customHeight="1" x14ac:dyDescent="0.25">
      <c r="A17" s="11"/>
      <c r="B17" s="83" t="s">
        <v>19</v>
      </c>
      <c r="C17" s="84"/>
      <c r="D17" s="84"/>
      <c r="E17" s="84"/>
      <c r="F17" s="84"/>
      <c r="G17" s="84"/>
      <c r="H17" s="85"/>
      <c r="I17" s="37">
        <v>47.1</v>
      </c>
    </row>
    <row r="18" spans="1:9" s="34" customFormat="1" ht="31.9" customHeight="1" x14ac:dyDescent="0.25">
      <c r="A18" s="11">
        <v>4</v>
      </c>
      <c r="B18" s="10" t="s">
        <v>40</v>
      </c>
      <c r="C18" s="8" t="s">
        <v>18</v>
      </c>
      <c r="D18" s="8"/>
      <c r="E18" s="8">
        <v>56.4</v>
      </c>
      <c r="F18" s="35" t="s">
        <v>39</v>
      </c>
      <c r="G18" s="12">
        <v>122</v>
      </c>
      <c r="H18" s="36">
        <v>3</v>
      </c>
      <c r="I18" s="37">
        <v>53.7</v>
      </c>
    </row>
    <row r="19" spans="1:9" s="34" customFormat="1" ht="31.9" customHeight="1" x14ac:dyDescent="0.25">
      <c r="A19" s="11">
        <v>5</v>
      </c>
      <c r="B19" s="10" t="s">
        <v>38</v>
      </c>
      <c r="C19" s="8" t="s">
        <v>18</v>
      </c>
      <c r="D19" s="8"/>
      <c r="E19" s="8">
        <v>157.30000000000001</v>
      </c>
      <c r="F19" s="35" t="s">
        <v>41</v>
      </c>
      <c r="G19" s="12">
        <v>487</v>
      </c>
      <c r="H19" s="36">
        <v>5</v>
      </c>
      <c r="I19" s="37">
        <v>152.4</v>
      </c>
    </row>
    <row r="20" spans="1:9" s="34" customFormat="1" ht="31.9" customHeight="1" x14ac:dyDescent="0.25">
      <c r="A20" s="11">
        <v>6</v>
      </c>
      <c r="B20" s="10" t="s">
        <v>42</v>
      </c>
      <c r="C20" s="8" t="s">
        <v>18</v>
      </c>
      <c r="D20" s="8"/>
      <c r="E20" s="8">
        <v>21.4</v>
      </c>
      <c r="F20" s="35" t="s">
        <v>43</v>
      </c>
      <c r="G20" s="12">
        <v>118</v>
      </c>
      <c r="H20" s="36">
        <v>1.5</v>
      </c>
      <c r="I20" s="37">
        <v>19.5</v>
      </c>
    </row>
    <row r="21" spans="1:9" s="34" customFormat="1" ht="19.899999999999999" customHeight="1" x14ac:dyDescent="0.25">
      <c r="A21" s="11"/>
      <c r="B21" s="83" t="s">
        <v>26</v>
      </c>
      <c r="C21" s="84"/>
      <c r="D21" s="84"/>
      <c r="E21" s="84"/>
      <c r="F21" s="84"/>
      <c r="G21" s="84"/>
      <c r="H21" s="85"/>
      <c r="I21" s="37">
        <v>19.5</v>
      </c>
    </row>
    <row r="22" spans="1:9" s="34" customFormat="1" ht="62.45" customHeight="1" x14ac:dyDescent="0.25">
      <c r="A22" s="11">
        <v>7</v>
      </c>
      <c r="B22" s="10" t="s">
        <v>151</v>
      </c>
      <c r="C22" s="8" t="s">
        <v>14</v>
      </c>
      <c r="D22" s="38"/>
      <c r="E22" s="42">
        <v>6</v>
      </c>
      <c r="F22" s="40" t="s">
        <v>44</v>
      </c>
      <c r="G22" s="41">
        <v>200</v>
      </c>
      <c r="H22" s="42">
        <v>2.5</v>
      </c>
      <c r="I22" s="39">
        <v>6</v>
      </c>
    </row>
    <row r="23" spans="1:9" s="34" customFormat="1" ht="19.899999999999999" customHeight="1" x14ac:dyDescent="0.25">
      <c r="A23" s="11"/>
      <c r="B23" s="83" t="s">
        <v>26</v>
      </c>
      <c r="C23" s="84"/>
      <c r="D23" s="84"/>
      <c r="E23" s="84"/>
      <c r="F23" s="84"/>
      <c r="G23" s="84"/>
      <c r="H23" s="85"/>
      <c r="I23" s="37">
        <v>6</v>
      </c>
    </row>
    <row r="24" spans="1:9" s="34" customFormat="1" ht="46.9" customHeight="1" x14ac:dyDescent="0.25">
      <c r="A24" s="11">
        <v>8</v>
      </c>
      <c r="B24" s="10" t="s">
        <v>91</v>
      </c>
      <c r="C24" s="8" t="s">
        <v>14</v>
      </c>
      <c r="D24" s="38"/>
      <c r="E24" s="42">
        <v>5.5</v>
      </c>
      <c r="F24" s="35" t="s">
        <v>46</v>
      </c>
      <c r="G24" s="12">
        <v>883</v>
      </c>
      <c r="H24" s="36">
        <v>1.5</v>
      </c>
      <c r="I24" s="39">
        <v>5.5</v>
      </c>
    </row>
    <row r="25" spans="1:9" s="34" customFormat="1" ht="19.899999999999999" customHeight="1" x14ac:dyDescent="0.25">
      <c r="A25" s="11"/>
      <c r="B25" s="83" t="s">
        <v>26</v>
      </c>
      <c r="C25" s="84"/>
      <c r="D25" s="84"/>
      <c r="E25" s="84"/>
      <c r="F25" s="84"/>
      <c r="G25" s="84"/>
      <c r="H25" s="85"/>
      <c r="I25" s="37">
        <v>5.5</v>
      </c>
    </row>
    <row r="26" spans="1:9" s="34" customFormat="1" ht="46.9" customHeight="1" x14ac:dyDescent="0.25">
      <c r="A26" s="11">
        <v>9</v>
      </c>
      <c r="B26" s="10" t="s">
        <v>47</v>
      </c>
      <c r="C26" s="8" t="s">
        <v>14</v>
      </c>
      <c r="D26" s="38"/>
      <c r="E26" s="42">
        <v>4.5</v>
      </c>
      <c r="F26" s="35" t="s">
        <v>45</v>
      </c>
      <c r="G26" s="12">
        <v>145</v>
      </c>
      <c r="H26" s="36">
        <v>1.5</v>
      </c>
      <c r="I26" s="39">
        <v>4.5</v>
      </c>
    </row>
    <row r="27" spans="1:9" s="34" customFormat="1" ht="31.9" customHeight="1" x14ac:dyDescent="0.25">
      <c r="A27" s="11">
        <v>10</v>
      </c>
      <c r="B27" s="10" t="s">
        <v>48</v>
      </c>
      <c r="C27" s="8" t="s">
        <v>49</v>
      </c>
      <c r="D27" s="8">
        <v>2020</v>
      </c>
      <c r="E27" s="42">
        <v>121.4</v>
      </c>
      <c r="F27" s="35" t="s">
        <v>50</v>
      </c>
      <c r="G27" s="12">
        <v>150</v>
      </c>
      <c r="H27" s="36">
        <v>6.5</v>
      </c>
      <c r="I27" s="39">
        <v>57</v>
      </c>
    </row>
    <row r="28" spans="1:9" s="34" customFormat="1" ht="31.9" customHeight="1" x14ac:dyDescent="0.25">
      <c r="A28" s="11">
        <v>11</v>
      </c>
      <c r="B28" s="10" t="s">
        <v>51</v>
      </c>
      <c r="C28" s="8" t="s">
        <v>49</v>
      </c>
      <c r="D28" s="8">
        <v>2021</v>
      </c>
      <c r="E28" s="42">
        <v>509.5</v>
      </c>
      <c r="F28" s="35" t="s">
        <v>52</v>
      </c>
      <c r="G28" s="12">
        <v>467</v>
      </c>
      <c r="H28" s="36">
        <v>5.5</v>
      </c>
      <c r="I28" s="37">
        <v>100</v>
      </c>
    </row>
    <row r="29" spans="1:9" s="34" customFormat="1" ht="31.9" customHeight="1" x14ac:dyDescent="0.25">
      <c r="A29" s="11">
        <v>12</v>
      </c>
      <c r="B29" s="10" t="s">
        <v>58</v>
      </c>
      <c r="C29" s="8" t="s">
        <v>18</v>
      </c>
      <c r="D29" s="8"/>
      <c r="E29" s="42">
        <v>191.6</v>
      </c>
      <c r="F29" s="35" t="s">
        <v>59</v>
      </c>
      <c r="G29" s="12">
        <v>617</v>
      </c>
      <c r="H29" s="36">
        <v>10.5</v>
      </c>
      <c r="I29" s="37">
        <v>183.8</v>
      </c>
    </row>
    <row r="30" spans="1:9" s="34" customFormat="1" ht="19.899999999999999" customHeight="1" x14ac:dyDescent="0.25">
      <c r="A30" s="11"/>
      <c r="B30" s="83" t="s">
        <v>19</v>
      </c>
      <c r="C30" s="84"/>
      <c r="D30" s="84"/>
      <c r="E30" s="84"/>
      <c r="F30" s="84"/>
      <c r="G30" s="84"/>
      <c r="H30" s="85"/>
      <c r="I30" s="37">
        <v>84</v>
      </c>
    </row>
    <row r="31" spans="1:9" s="34" customFormat="1" ht="31.9" customHeight="1" x14ac:dyDescent="0.25">
      <c r="A31" s="11">
        <v>13</v>
      </c>
      <c r="B31" s="10" t="s">
        <v>60</v>
      </c>
      <c r="C31" s="8" t="s">
        <v>18</v>
      </c>
      <c r="D31" s="8"/>
      <c r="E31" s="42">
        <v>325</v>
      </c>
      <c r="F31" s="35" t="s">
        <v>61</v>
      </c>
      <c r="G31" s="12">
        <v>600</v>
      </c>
      <c r="H31" s="36">
        <v>5</v>
      </c>
      <c r="I31" s="37">
        <v>150</v>
      </c>
    </row>
    <row r="32" spans="1:9" s="34" customFormat="1" ht="19.899999999999999" customHeight="1" x14ac:dyDescent="0.25">
      <c r="A32" s="11"/>
      <c r="B32" s="83" t="s">
        <v>26</v>
      </c>
      <c r="C32" s="84"/>
      <c r="D32" s="84"/>
      <c r="E32" s="84"/>
      <c r="F32" s="84"/>
      <c r="G32" s="84"/>
      <c r="H32" s="85"/>
      <c r="I32" s="37">
        <v>40</v>
      </c>
    </row>
    <row r="33" spans="1:9" s="34" customFormat="1" ht="31.9" customHeight="1" x14ac:dyDescent="0.25">
      <c r="A33" s="11">
        <v>14</v>
      </c>
      <c r="B33" s="10" t="s">
        <v>62</v>
      </c>
      <c r="C33" s="8" t="s">
        <v>18</v>
      </c>
      <c r="D33" s="8"/>
      <c r="E33" s="42">
        <v>87</v>
      </c>
      <c r="F33" s="35" t="s">
        <v>63</v>
      </c>
      <c r="G33" s="12">
        <v>295</v>
      </c>
      <c r="H33" s="36">
        <v>3.5</v>
      </c>
      <c r="I33" s="37">
        <v>82.9</v>
      </c>
    </row>
    <row r="34" spans="1:9" s="34" customFormat="1" ht="46.9" customHeight="1" x14ac:dyDescent="0.25">
      <c r="A34" s="11">
        <v>15</v>
      </c>
      <c r="B34" s="10" t="s">
        <v>64</v>
      </c>
      <c r="C34" s="8" t="s">
        <v>18</v>
      </c>
      <c r="D34" s="8"/>
      <c r="E34" s="42">
        <v>169.3</v>
      </c>
      <c r="F34" s="35" t="s">
        <v>65</v>
      </c>
      <c r="G34" s="12">
        <v>570</v>
      </c>
      <c r="H34" s="36">
        <v>4.5</v>
      </c>
      <c r="I34" s="37">
        <v>135</v>
      </c>
    </row>
    <row r="35" spans="1:9" s="34" customFormat="1" ht="46.9" customHeight="1" x14ac:dyDescent="0.25">
      <c r="A35" s="10">
        <v>16</v>
      </c>
      <c r="B35" s="10" t="s">
        <v>93</v>
      </c>
      <c r="C35" s="8" t="s">
        <v>14</v>
      </c>
      <c r="D35" s="8"/>
      <c r="E35" s="42">
        <v>4.5</v>
      </c>
      <c r="F35" s="35" t="s">
        <v>66</v>
      </c>
      <c r="G35" s="12">
        <v>235</v>
      </c>
      <c r="H35" s="36">
        <v>1.5</v>
      </c>
      <c r="I35" s="37">
        <v>4.5</v>
      </c>
    </row>
    <row r="36" spans="1:9" s="34" customFormat="1" ht="19.899999999999999" customHeight="1" x14ac:dyDescent="0.25">
      <c r="A36" s="56"/>
      <c r="B36" s="84" t="s">
        <v>26</v>
      </c>
      <c r="C36" s="84"/>
      <c r="D36" s="84"/>
      <c r="E36" s="84"/>
      <c r="F36" s="84"/>
      <c r="G36" s="84"/>
      <c r="H36" s="85"/>
      <c r="I36" s="37">
        <v>4.5</v>
      </c>
    </row>
    <row r="37" spans="1:9" s="34" customFormat="1" ht="46.9" customHeight="1" x14ac:dyDescent="0.25">
      <c r="A37" s="10">
        <v>17</v>
      </c>
      <c r="B37" s="10" t="s">
        <v>67</v>
      </c>
      <c r="C37" s="8" t="s">
        <v>14</v>
      </c>
      <c r="D37" s="8"/>
      <c r="E37" s="42">
        <v>4.5</v>
      </c>
      <c r="F37" s="35" t="s">
        <v>68</v>
      </c>
      <c r="G37" s="12">
        <v>220</v>
      </c>
      <c r="H37" s="36">
        <v>4.5</v>
      </c>
      <c r="I37" s="37">
        <v>4.5</v>
      </c>
    </row>
    <row r="38" spans="1:9" s="34" customFormat="1" ht="46.9" customHeight="1" x14ac:dyDescent="0.25">
      <c r="A38" s="10">
        <v>18</v>
      </c>
      <c r="B38" s="10" t="s">
        <v>69</v>
      </c>
      <c r="C38" s="8" t="s">
        <v>14</v>
      </c>
      <c r="D38" s="8"/>
      <c r="E38" s="42">
        <v>5</v>
      </c>
      <c r="F38" s="35" t="s">
        <v>70</v>
      </c>
      <c r="G38" s="12">
        <v>467</v>
      </c>
      <c r="H38" s="36">
        <v>4</v>
      </c>
      <c r="I38" s="37">
        <v>5</v>
      </c>
    </row>
    <row r="39" spans="1:9" s="34" customFormat="1" ht="46.9" customHeight="1" x14ac:dyDescent="0.25">
      <c r="A39" s="10">
        <v>19</v>
      </c>
      <c r="B39" s="10" t="s">
        <v>71</v>
      </c>
      <c r="C39" s="8" t="s">
        <v>18</v>
      </c>
      <c r="D39" s="8"/>
      <c r="E39" s="42">
        <v>263.8</v>
      </c>
      <c r="F39" s="35" t="s">
        <v>72</v>
      </c>
      <c r="G39" s="12">
        <v>593</v>
      </c>
      <c r="H39" s="36">
        <v>5.5</v>
      </c>
      <c r="I39" s="37">
        <v>150</v>
      </c>
    </row>
    <row r="40" spans="1:9" s="34" customFormat="1" ht="46.9" customHeight="1" x14ac:dyDescent="0.25">
      <c r="A40" s="10">
        <v>20</v>
      </c>
      <c r="B40" s="10" t="s">
        <v>75</v>
      </c>
      <c r="C40" s="8" t="s">
        <v>18</v>
      </c>
      <c r="D40" s="8"/>
      <c r="E40" s="42">
        <v>148.69999999999999</v>
      </c>
      <c r="F40" s="35" t="s">
        <v>73</v>
      </c>
      <c r="G40" s="12">
        <v>303</v>
      </c>
      <c r="H40" s="36">
        <v>5.5</v>
      </c>
      <c r="I40" s="37">
        <v>98.4</v>
      </c>
    </row>
    <row r="41" spans="1:9" s="34" customFormat="1" ht="46.9" customHeight="1" x14ac:dyDescent="0.25">
      <c r="A41" s="10">
        <v>21</v>
      </c>
      <c r="B41" s="10" t="s">
        <v>74</v>
      </c>
      <c r="C41" s="8" t="s">
        <v>18</v>
      </c>
      <c r="D41" s="8"/>
      <c r="E41" s="42">
        <v>154.9</v>
      </c>
      <c r="F41" s="35" t="s">
        <v>76</v>
      </c>
      <c r="G41" s="12">
        <v>295</v>
      </c>
      <c r="H41" s="36">
        <v>5.5</v>
      </c>
      <c r="I41" s="37">
        <v>92</v>
      </c>
    </row>
    <row r="42" spans="1:9" s="34" customFormat="1" ht="31.9" customHeight="1" x14ac:dyDescent="0.25">
      <c r="A42" s="10">
        <v>22</v>
      </c>
      <c r="B42" s="10" t="s">
        <v>77</v>
      </c>
      <c r="C42" s="8" t="s">
        <v>18</v>
      </c>
      <c r="D42" s="8"/>
      <c r="E42" s="42">
        <v>111.6</v>
      </c>
      <c r="F42" s="35" t="s">
        <v>78</v>
      </c>
      <c r="G42" s="12">
        <v>443</v>
      </c>
      <c r="H42" s="36">
        <v>5.5</v>
      </c>
      <c r="I42" s="37">
        <v>108</v>
      </c>
    </row>
    <row r="43" spans="1:9" s="34" customFormat="1" ht="46.9" customHeight="1" x14ac:dyDescent="0.25">
      <c r="A43" s="10">
        <v>23</v>
      </c>
      <c r="B43" s="10" t="s">
        <v>79</v>
      </c>
      <c r="C43" s="8" t="s">
        <v>14</v>
      </c>
      <c r="D43" s="8"/>
      <c r="E43" s="42">
        <v>5.5</v>
      </c>
      <c r="F43" s="35" t="s">
        <v>80</v>
      </c>
      <c r="G43" s="12">
        <v>203</v>
      </c>
      <c r="H43" s="36">
        <v>5.5</v>
      </c>
      <c r="I43" s="37">
        <v>5.5</v>
      </c>
    </row>
    <row r="44" spans="1:9" s="34" customFormat="1" ht="46.9" customHeight="1" x14ac:dyDescent="0.25">
      <c r="A44" s="10">
        <v>24</v>
      </c>
      <c r="B44" s="10" t="s">
        <v>92</v>
      </c>
      <c r="C44" s="8" t="s">
        <v>14</v>
      </c>
      <c r="D44" s="8"/>
      <c r="E44" s="42">
        <v>5</v>
      </c>
      <c r="F44" s="35" t="s">
        <v>82</v>
      </c>
      <c r="G44" s="12">
        <v>610</v>
      </c>
      <c r="H44" s="36">
        <v>2.5</v>
      </c>
      <c r="I44" s="37">
        <v>5</v>
      </c>
    </row>
    <row r="45" spans="1:9" s="34" customFormat="1" ht="19.899999999999999" customHeight="1" x14ac:dyDescent="0.25">
      <c r="A45" s="55"/>
      <c r="B45" s="84" t="s">
        <v>26</v>
      </c>
      <c r="C45" s="84"/>
      <c r="D45" s="84"/>
      <c r="E45" s="84"/>
      <c r="F45" s="84"/>
      <c r="G45" s="84"/>
      <c r="H45" s="85"/>
      <c r="I45" s="37">
        <v>5</v>
      </c>
    </row>
    <row r="46" spans="1:9" s="34" customFormat="1" ht="46.9" customHeight="1" x14ac:dyDescent="0.25">
      <c r="A46" s="10">
        <v>25</v>
      </c>
      <c r="B46" s="10" t="s">
        <v>81</v>
      </c>
      <c r="C46" s="8" t="s">
        <v>14</v>
      </c>
      <c r="D46" s="8"/>
      <c r="E46" s="42">
        <v>6</v>
      </c>
      <c r="F46" s="35" t="s">
        <v>83</v>
      </c>
      <c r="G46" s="12">
        <v>533</v>
      </c>
      <c r="H46" s="36">
        <v>5.5</v>
      </c>
      <c r="I46" s="37">
        <v>6</v>
      </c>
    </row>
    <row r="47" spans="1:9" s="34" customFormat="1" ht="46.9" customHeight="1" x14ac:dyDescent="0.25">
      <c r="A47" s="10">
        <v>26</v>
      </c>
      <c r="B47" s="10" t="s">
        <v>84</v>
      </c>
      <c r="C47" s="8" t="s">
        <v>14</v>
      </c>
      <c r="D47" s="8"/>
      <c r="E47" s="42">
        <v>6</v>
      </c>
      <c r="F47" s="35" t="s">
        <v>85</v>
      </c>
      <c r="G47" s="12">
        <v>865</v>
      </c>
      <c r="H47" s="36">
        <v>5.5</v>
      </c>
      <c r="I47" s="37">
        <v>6</v>
      </c>
    </row>
    <row r="48" spans="1:9" s="34" customFormat="1" ht="62.45" customHeight="1" x14ac:dyDescent="0.25">
      <c r="A48" s="10">
        <v>27</v>
      </c>
      <c r="B48" s="10" t="s">
        <v>86</v>
      </c>
      <c r="C48" s="8" t="s">
        <v>14</v>
      </c>
      <c r="D48" s="8"/>
      <c r="E48" s="42">
        <v>5.5</v>
      </c>
      <c r="F48" s="35" t="s">
        <v>87</v>
      </c>
      <c r="G48" s="12">
        <v>690</v>
      </c>
      <c r="H48" s="36">
        <v>5.5</v>
      </c>
      <c r="I48" s="37">
        <v>5.5</v>
      </c>
    </row>
    <row r="49" spans="1:11" s="34" customFormat="1" ht="46.9" customHeight="1" x14ac:dyDescent="0.25">
      <c r="A49" s="9">
        <v>28</v>
      </c>
      <c r="B49" s="10" t="s">
        <v>88</v>
      </c>
      <c r="C49" s="79" t="s">
        <v>14</v>
      </c>
      <c r="D49" s="82"/>
      <c r="E49" s="81"/>
      <c r="F49" s="44" t="s">
        <v>89</v>
      </c>
      <c r="G49" s="79" t="s">
        <v>90</v>
      </c>
      <c r="H49" s="80"/>
      <c r="I49" s="37">
        <v>20</v>
      </c>
    </row>
    <row r="50" spans="1:11" ht="19.149999999999999" customHeight="1" x14ac:dyDescent="0.25">
      <c r="A50" s="107" t="s">
        <v>28</v>
      </c>
      <c r="B50" s="108"/>
      <c r="C50" s="108"/>
      <c r="D50" s="108"/>
      <c r="E50" s="108"/>
      <c r="F50" s="108"/>
      <c r="G50" s="108"/>
      <c r="H50" s="109"/>
      <c r="I50" s="45">
        <f>SUM(I14,I15,I16,I18,I19,I20,I22,I24,I26,I27,I28,I29,I31,I33,I34,I35,I37:I44,I46:I49)</f>
        <v>1793.0000000000002</v>
      </c>
      <c r="K50" s="33"/>
    </row>
    <row r="51" spans="1:11" ht="38.450000000000003" customHeight="1" x14ac:dyDescent="0.25">
      <c r="A51" s="67" t="s">
        <v>24</v>
      </c>
      <c r="B51" s="68"/>
      <c r="C51" s="68"/>
      <c r="D51" s="68"/>
      <c r="E51" s="68"/>
      <c r="F51" s="68"/>
      <c r="G51" s="68"/>
      <c r="H51" s="69"/>
      <c r="I51" s="46">
        <v>0</v>
      </c>
    </row>
    <row r="52" spans="1:11" ht="19.149999999999999" customHeight="1" thickBot="1" x14ac:dyDescent="0.3">
      <c r="A52" s="89" t="s">
        <v>22</v>
      </c>
      <c r="B52" s="90"/>
      <c r="C52" s="90"/>
      <c r="D52" s="90"/>
      <c r="E52" s="90"/>
      <c r="F52" s="90"/>
      <c r="G52" s="90"/>
      <c r="H52" s="91"/>
      <c r="I52" s="47">
        <f>I17+I21+I25+I30+I32+I36+I45+I23</f>
        <v>211.6</v>
      </c>
    </row>
    <row r="53" spans="1:11" ht="17.850000000000001" customHeight="1" thickBot="1" x14ac:dyDescent="0.3">
      <c r="A53" s="110" t="s">
        <v>2</v>
      </c>
      <c r="B53" s="111"/>
      <c r="C53" s="111"/>
      <c r="D53" s="111"/>
      <c r="E53" s="111"/>
      <c r="F53" s="111"/>
      <c r="G53" s="111"/>
      <c r="H53" s="111"/>
      <c r="I53" s="112"/>
    </row>
    <row r="54" spans="1:11" ht="46.9" customHeight="1" x14ac:dyDescent="0.25">
      <c r="A54" s="28">
        <v>29</v>
      </c>
      <c r="B54" s="10" t="s">
        <v>94</v>
      </c>
      <c r="C54" s="113" t="s">
        <v>3</v>
      </c>
      <c r="D54" s="114"/>
      <c r="E54" s="115"/>
      <c r="F54" s="35" t="s">
        <v>95</v>
      </c>
      <c r="G54" s="12">
        <v>532</v>
      </c>
      <c r="H54" s="36" t="s">
        <v>96</v>
      </c>
      <c r="I54" s="37">
        <v>72.3</v>
      </c>
    </row>
    <row r="55" spans="1:11" s="51" customFormat="1" ht="62.45" customHeight="1" x14ac:dyDescent="0.25">
      <c r="A55" s="28">
        <v>30</v>
      </c>
      <c r="B55" s="10" t="s">
        <v>152</v>
      </c>
      <c r="C55" s="79" t="s">
        <v>14</v>
      </c>
      <c r="D55" s="82"/>
      <c r="E55" s="81"/>
      <c r="F55" s="35" t="s">
        <v>53</v>
      </c>
      <c r="G55" s="79" t="s">
        <v>54</v>
      </c>
      <c r="H55" s="81"/>
      <c r="I55" s="37">
        <v>2.5</v>
      </c>
    </row>
    <row r="56" spans="1:11" s="51" customFormat="1" ht="62.45" customHeight="1" x14ac:dyDescent="0.25">
      <c r="A56" s="28">
        <v>31</v>
      </c>
      <c r="B56" s="10" t="s">
        <v>153</v>
      </c>
      <c r="C56" s="79" t="s">
        <v>14</v>
      </c>
      <c r="D56" s="82"/>
      <c r="E56" s="81"/>
      <c r="F56" s="35" t="s">
        <v>55</v>
      </c>
      <c r="G56" s="79" t="s">
        <v>54</v>
      </c>
      <c r="H56" s="81"/>
      <c r="I56" s="37">
        <v>2.5</v>
      </c>
    </row>
    <row r="57" spans="1:11" s="51" customFormat="1" ht="62.45" customHeight="1" x14ac:dyDescent="0.25">
      <c r="A57" s="28">
        <v>32</v>
      </c>
      <c r="B57" s="10" t="s">
        <v>154</v>
      </c>
      <c r="C57" s="79" t="s">
        <v>14</v>
      </c>
      <c r="D57" s="82"/>
      <c r="E57" s="81"/>
      <c r="F57" s="35" t="s">
        <v>56</v>
      </c>
      <c r="G57" s="79" t="s">
        <v>54</v>
      </c>
      <c r="H57" s="81"/>
      <c r="I57" s="37">
        <v>2.5</v>
      </c>
    </row>
    <row r="58" spans="1:11" s="51" customFormat="1" ht="62.45" customHeight="1" x14ac:dyDescent="0.25">
      <c r="A58" s="28">
        <v>33</v>
      </c>
      <c r="B58" s="10" t="s">
        <v>155</v>
      </c>
      <c r="C58" s="79" t="s">
        <v>14</v>
      </c>
      <c r="D58" s="82"/>
      <c r="E58" s="81"/>
      <c r="F58" s="35" t="s">
        <v>57</v>
      </c>
      <c r="G58" s="79" t="s">
        <v>54</v>
      </c>
      <c r="H58" s="81"/>
      <c r="I58" s="37">
        <v>2.5</v>
      </c>
    </row>
    <row r="59" spans="1:11" s="34" customFormat="1" ht="46.9" customHeight="1" x14ac:dyDescent="0.25">
      <c r="A59" s="28">
        <v>34</v>
      </c>
      <c r="B59" s="13" t="s">
        <v>97</v>
      </c>
      <c r="C59" s="79" t="s">
        <v>6</v>
      </c>
      <c r="D59" s="82"/>
      <c r="E59" s="81"/>
      <c r="F59" s="48" t="s">
        <v>99</v>
      </c>
      <c r="G59" s="116" t="s">
        <v>100</v>
      </c>
      <c r="H59" s="117"/>
      <c r="I59" s="49">
        <v>2</v>
      </c>
    </row>
    <row r="60" spans="1:11" ht="46.9" customHeight="1" x14ac:dyDescent="0.25">
      <c r="A60" s="11">
        <v>35</v>
      </c>
      <c r="B60" s="10" t="s">
        <v>98</v>
      </c>
      <c r="C60" s="79" t="s">
        <v>11</v>
      </c>
      <c r="D60" s="82"/>
      <c r="E60" s="81"/>
      <c r="F60" s="43" t="s">
        <v>89</v>
      </c>
      <c r="G60" s="79" t="s">
        <v>105</v>
      </c>
      <c r="H60" s="81"/>
      <c r="I60" s="37">
        <v>298</v>
      </c>
    </row>
    <row r="61" spans="1:11" ht="19.899999999999999" customHeight="1" x14ac:dyDescent="0.25">
      <c r="A61" s="11"/>
      <c r="B61" s="83" t="s">
        <v>12</v>
      </c>
      <c r="C61" s="84"/>
      <c r="D61" s="84"/>
      <c r="E61" s="84"/>
      <c r="F61" s="84"/>
      <c r="G61" s="84"/>
      <c r="H61" s="85"/>
      <c r="I61" s="37">
        <f>SUM(I59:I60)</f>
        <v>300</v>
      </c>
    </row>
    <row r="62" spans="1:11" s="34" customFormat="1" ht="46.9" customHeight="1" x14ac:dyDescent="0.25">
      <c r="A62" s="28">
        <v>36</v>
      </c>
      <c r="B62" s="13" t="s">
        <v>101</v>
      </c>
      <c r="C62" s="79" t="s">
        <v>6</v>
      </c>
      <c r="D62" s="82"/>
      <c r="E62" s="81"/>
      <c r="F62" s="48" t="s">
        <v>99</v>
      </c>
      <c r="G62" s="116" t="s">
        <v>103</v>
      </c>
      <c r="H62" s="117"/>
      <c r="I62" s="49">
        <v>26.73</v>
      </c>
    </row>
    <row r="63" spans="1:11" ht="46.9" customHeight="1" x14ac:dyDescent="0.25">
      <c r="A63" s="11">
        <v>37</v>
      </c>
      <c r="B63" s="10" t="s">
        <v>102</v>
      </c>
      <c r="C63" s="79" t="s">
        <v>11</v>
      </c>
      <c r="D63" s="82"/>
      <c r="E63" s="81"/>
      <c r="F63" s="43" t="s">
        <v>89</v>
      </c>
      <c r="G63" s="79" t="s">
        <v>104</v>
      </c>
      <c r="H63" s="81"/>
      <c r="I63" s="37">
        <v>63.27</v>
      </c>
    </row>
    <row r="64" spans="1:11" ht="19.899999999999999" customHeight="1" x14ac:dyDescent="0.25">
      <c r="A64" s="11"/>
      <c r="B64" s="83" t="s">
        <v>13</v>
      </c>
      <c r="C64" s="84"/>
      <c r="D64" s="84"/>
      <c r="E64" s="84"/>
      <c r="F64" s="84"/>
      <c r="G64" s="84"/>
      <c r="H64" s="85"/>
      <c r="I64" s="37">
        <f>SUM(I62:I63)</f>
        <v>90</v>
      </c>
    </row>
    <row r="65" spans="1:9" ht="62.45" customHeight="1" x14ac:dyDescent="0.25">
      <c r="A65" s="11">
        <v>38</v>
      </c>
      <c r="B65" s="10" t="s">
        <v>106</v>
      </c>
      <c r="C65" s="79" t="s">
        <v>11</v>
      </c>
      <c r="D65" s="82"/>
      <c r="E65" s="81"/>
      <c r="F65" s="8" t="s">
        <v>107</v>
      </c>
      <c r="G65" s="79" t="s">
        <v>108</v>
      </c>
      <c r="H65" s="80"/>
      <c r="I65" s="37">
        <v>40</v>
      </c>
    </row>
    <row r="66" spans="1:9" s="34" customFormat="1" ht="62.45" customHeight="1" x14ac:dyDescent="0.25">
      <c r="A66" s="11">
        <v>39</v>
      </c>
      <c r="B66" s="10" t="s">
        <v>109</v>
      </c>
      <c r="C66" s="79" t="s">
        <v>11</v>
      </c>
      <c r="D66" s="82"/>
      <c r="E66" s="81"/>
      <c r="F66" s="8" t="s">
        <v>110</v>
      </c>
      <c r="G66" s="86" t="s">
        <v>111</v>
      </c>
      <c r="H66" s="80"/>
      <c r="I66" s="37">
        <v>12</v>
      </c>
    </row>
    <row r="67" spans="1:9" ht="21.6" customHeight="1" x14ac:dyDescent="0.25">
      <c r="A67" s="11"/>
      <c r="B67" s="83" t="s">
        <v>112</v>
      </c>
      <c r="C67" s="84"/>
      <c r="D67" s="84"/>
      <c r="E67" s="84"/>
      <c r="F67" s="84"/>
      <c r="G67" s="84"/>
      <c r="H67" s="85"/>
      <c r="I67" s="37">
        <f>SUM(I65:I66)</f>
        <v>52</v>
      </c>
    </row>
    <row r="68" spans="1:9" ht="52.9" customHeight="1" x14ac:dyDescent="0.25">
      <c r="A68" s="11">
        <v>40</v>
      </c>
      <c r="B68" s="30" t="s">
        <v>113</v>
      </c>
      <c r="C68" s="79" t="s">
        <v>14</v>
      </c>
      <c r="D68" s="82"/>
      <c r="E68" s="81"/>
      <c r="F68" s="8" t="s">
        <v>107</v>
      </c>
      <c r="G68" s="86" t="s">
        <v>114</v>
      </c>
      <c r="H68" s="80"/>
      <c r="I68" s="39">
        <v>18</v>
      </c>
    </row>
    <row r="69" spans="1:9" s="34" customFormat="1" ht="52.9" customHeight="1" x14ac:dyDescent="0.25">
      <c r="A69" s="11">
        <v>41</v>
      </c>
      <c r="B69" s="30" t="s">
        <v>115</v>
      </c>
      <c r="C69" s="79" t="s">
        <v>116</v>
      </c>
      <c r="D69" s="82"/>
      <c r="E69" s="81"/>
      <c r="F69" s="8" t="s">
        <v>99</v>
      </c>
      <c r="G69" s="86" t="s">
        <v>117</v>
      </c>
      <c r="H69" s="80"/>
      <c r="I69" s="39">
        <v>140</v>
      </c>
    </row>
    <row r="70" spans="1:9" ht="52.9" customHeight="1" x14ac:dyDescent="0.25">
      <c r="A70" s="11">
        <v>42</v>
      </c>
      <c r="B70" s="10" t="s">
        <v>118</v>
      </c>
      <c r="C70" s="79" t="s">
        <v>3</v>
      </c>
      <c r="D70" s="82"/>
      <c r="E70" s="81"/>
      <c r="F70" s="35" t="s">
        <v>121</v>
      </c>
      <c r="G70" s="9" t="s">
        <v>119</v>
      </c>
      <c r="H70" s="9" t="s">
        <v>120</v>
      </c>
      <c r="I70" s="37">
        <v>1.4</v>
      </c>
    </row>
    <row r="71" spans="1:9" s="34" customFormat="1" ht="52.9" customHeight="1" x14ac:dyDescent="0.25">
      <c r="A71" s="11">
        <v>43</v>
      </c>
      <c r="B71" s="10" t="s">
        <v>125</v>
      </c>
      <c r="C71" s="79" t="s">
        <v>3</v>
      </c>
      <c r="D71" s="82"/>
      <c r="E71" s="81"/>
      <c r="F71" s="35" t="s">
        <v>122</v>
      </c>
      <c r="G71" s="9" t="s">
        <v>124</v>
      </c>
      <c r="H71" s="9" t="s">
        <v>123</v>
      </c>
      <c r="I71" s="37">
        <v>1.2</v>
      </c>
    </row>
    <row r="72" spans="1:9" s="34" customFormat="1" ht="52.9" customHeight="1" x14ac:dyDescent="0.25">
      <c r="A72" s="11">
        <v>44</v>
      </c>
      <c r="B72" s="10" t="s">
        <v>126</v>
      </c>
      <c r="C72" s="79" t="s">
        <v>3</v>
      </c>
      <c r="D72" s="82"/>
      <c r="E72" s="81"/>
      <c r="F72" s="35" t="s">
        <v>127</v>
      </c>
      <c r="G72" s="8" t="s">
        <v>128</v>
      </c>
      <c r="H72" s="8" t="s">
        <v>129</v>
      </c>
      <c r="I72" s="37">
        <v>3.3</v>
      </c>
    </row>
    <row r="73" spans="1:9" s="34" customFormat="1" ht="52.9" customHeight="1" x14ac:dyDescent="0.25">
      <c r="A73" s="11">
        <v>45</v>
      </c>
      <c r="B73" s="10" t="s">
        <v>130</v>
      </c>
      <c r="C73" s="79" t="s">
        <v>3</v>
      </c>
      <c r="D73" s="82"/>
      <c r="E73" s="81"/>
      <c r="F73" s="35" t="s">
        <v>131</v>
      </c>
      <c r="G73" s="8" t="s">
        <v>119</v>
      </c>
      <c r="H73" s="8" t="s">
        <v>120</v>
      </c>
      <c r="I73" s="37">
        <v>1.4</v>
      </c>
    </row>
    <row r="74" spans="1:9" s="34" customFormat="1" ht="52.9" customHeight="1" x14ac:dyDescent="0.25">
      <c r="A74" s="11">
        <v>46</v>
      </c>
      <c r="B74" s="10" t="s">
        <v>132</v>
      </c>
      <c r="C74" s="79" t="s">
        <v>3</v>
      </c>
      <c r="D74" s="82"/>
      <c r="E74" s="81"/>
      <c r="F74" s="35" t="s">
        <v>134</v>
      </c>
      <c r="G74" s="8" t="s">
        <v>133</v>
      </c>
      <c r="H74" s="8" t="s">
        <v>123</v>
      </c>
      <c r="I74" s="37">
        <v>1.2</v>
      </c>
    </row>
    <row r="75" spans="1:9" s="34" customFormat="1" ht="52.9" customHeight="1" x14ac:dyDescent="0.25">
      <c r="A75" s="11">
        <v>47</v>
      </c>
      <c r="B75" s="10" t="s">
        <v>135</v>
      </c>
      <c r="C75" s="79" t="s">
        <v>3</v>
      </c>
      <c r="D75" s="82"/>
      <c r="E75" s="81"/>
      <c r="F75" s="35" t="s">
        <v>136</v>
      </c>
      <c r="G75" s="8" t="s">
        <v>157</v>
      </c>
      <c r="H75" s="8" t="s">
        <v>156</v>
      </c>
      <c r="I75" s="37">
        <v>1.83</v>
      </c>
    </row>
    <row r="76" spans="1:9" s="34" customFormat="1" ht="52.9" customHeight="1" x14ac:dyDescent="0.25">
      <c r="A76" s="11">
        <v>48</v>
      </c>
      <c r="B76" s="10" t="s">
        <v>137</v>
      </c>
      <c r="C76" s="79" t="s">
        <v>3</v>
      </c>
      <c r="D76" s="82"/>
      <c r="E76" s="81"/>
      <c r="F76" s="35" t="s">
        <v>138</v>
      </c>
      <c r="G76" s="8" t="s">
        <v>119</v>
      </c>
      <c r="H76" s="8" t="s">
        <v>120</v>
      </c>
      <c r="I76" s="37">
        <v>1.4</v>
      </c>
    </row>
    <row r="77" spans="1:9" s="51" customFormat="1" ht="52.9" customHeight="1" x14ac:dyDescent="0.25">
      <c r="A77" s="11">
        <v>49</v>
      </c>
      <c r="B77" s="10" t="s">
        <v>158</v>
      </c>
      <c r="C77" s="79" t="s">
        <v>3</v>
      </c>
      <c r="D77" s="82"/>
      <c r="E77" s="81"/>
      <c r="F77" s="35" t="s">
        <v>161</v>
      </c>
      <c r="G77" s="8" t="s">
        <v>159</v>
      </c>
      <c r="H77" s="8" t="s">
        <v>160</v>
      </c>
      <c r="I77" s="37">
        <v>1.4</v>
      </c>
    </row>
    <row r="78" spans="1:9" s="34" customFormat="1" ht="52.9" customHeight="1" x14ac:dyDescent="0.25">
      <c r="A78" s="11">
        <v>50</v>
      </c>
      <c r="B78" s="10" t="s">
        <v>139</v>
      </c>
      <c r="C78" s="79" t="s">
        <v>3</v>
      </c>
      <c r="D78" s="82"/>
      <c r="E78" s="81"/>
      <c r="F78" s="35" t="s">
        <v>140</v>
      </c>
      <c r="G78" s="8" t="s">
        <v>141</v>
      </c>
      <c r="H78" s="8" t="s">
        <v>120</v>
      </c>
      <c r="I78" s="37">
        <v>1.47</v>
      </c>
    </row>
    <row r="79" spans="1:9" s="34" customFormat="1" ht="52.9" customHeight="1" x14ac:dyDescent="0.25">
      <c r="A79" s="11">
        <v>51</v>
      </c>
      <c r="B79" s="10" t="s">
        <v>142</v>
      </c>
      <c r="C79" s="79" t="s">
        <v>3</v>
      </c>
      <c r="D79" s="82"/>
      <c r="E79" s="81"/>
      <c r="F79" s="35" t="s">
        <v>143</v>
      </c>
      <c r="G79" s="8" t="s">
        <v>144</v>
      </c>
      <c r="H79" s="8" t="s">
        <v>145</v>
      </c>
      <c r="I79" s="37">
        <v>2.14</v>
      </c>
    </row>
    <row r="80" spans="1:9" s="34" customFormat="1" ht="52.9" customHeight="1" x14ac:dyDescent="0.25">
      <c r="A80" s="11">
        <v>52</v>
      </c>
      <c r="B80" s="10" t="s">
        <v>146</v>
      </c>
      <c r="C80" s="79" t="s">
        <v>3</v>
      </c>
      <c r="D80" s="82"/>
      <c r="E80" s="81"/>
      <c r="F80" s="35" t="s">
        <v>147</v>
      </c>
      <c r="G80" s="8" t="s">
        <v>133</v>
      </c>
      <c r="H80" s="8" t="s">
        <v>123</v>
      </c>
      <c r="I80" s="37">
        <v>1</v>
      </c>
    </row>
    <row r="81" spans="1:10" s="34" customFormat="1" ht="52.9" customHeight="1" x14ac:dyDescent="0.25">
      <c r="A81" s="11">
        <v>53</v>
      </c>
      <c r="B81" s="10" t="s">
        <v>148</v>
      </c>
      <c r="C81" s="79" t="s">
        <v>3</v>
      </c>
      <c r="D81" s="82"/>
      <c r="E81" s="81"/>
      <c r="F81" s="35" t="s">
        <v>149</v>
      </c>
      <c r="G81" s="8" t="s">
        <v>150</v>
      </c>
      <c r="H81" s="8" t="s">
        <v>129</v>
      </c>
      <c r="I81" s="37">
        <v>1.28</v>
      </c>
    </row>
    <row r="82" spans="1:10" s="51" customFormat="1" ht="52.9" customHeight="1" x14ac:dyDescent="0.25">
      <c r="A82" s="11">
        <v>54</v>
      </c>
      <c r="B82" s="10" t="s">
        <v>162</v>
      </c>
      <c r="C82" s="79" t="s">
        <v>3</v>
      </c>
      <c r="D82" s="82"/>
      <c r="E82" s="81"/>
      <c r="F82" s="35" t="s">
        <v>163</v>
      </c>
      <c r="G82" s="8" t="s">
        <v>119</v>
      </c>
      <c r="H82" s="8" t="s">
        <v>120</v>
      </c>
      <c r="I82" s="37">
        <v>1.28</v>
      </c>
    </row>
    <row r="83" spans="1:10" ht="52.9" customHeight="1" x14ac:dyDescent="0.25">
      <c r="A83" s="11">
        <v>55</v>
      </c>
      <c r="B83" s="10" t="s">
        <v>88</v>
      </c>
      <c r="C83" s="79" t="s">
        <v>14</v>
      </c>
      <c r="D83" s="82"/>
      <c r="E83" s="81"/>
      <c r="F83" s="44" t="s">
        <v>89</v>
      </c>
      <c r="G83" s="79" t="s">
        <v>90</v>
      </c>
      <c r="H83" s="80"/>
      <c r="I83" s="37">
        <v>6.7</v>
      </c>
    </row>
    <row r="84" spans="1:10" ht="22.15" customHeight="1" x14ac:dyDescent="0.25">
      <c r="A84" s="70" t="s">
        <v>21</v>
      </c>
      <c r="B84" s="71"/>
      <c r="C84" s="71"/>
      <c r="D84" s="71"/>
      <c r="E84" s="71"/>
      <c r="F84" s="71"/>
      <c r="G84" s="71"/>
      <c r="H84" s="72"/>
      <c r="I84" s="52">
        <f>SUM(I54:I60,I62:I63,I65:I66,I68:I83)</f>
        <v>709.3</v>
      </c>
    </row>
    <row r="85" spans="1:10" ht="22.15" customHeight="1" x14ac:dyDescent="0.25">
      <c r="A85" s="76" t="s">
        <v>20</v>
      </c>
      <c r="B85" s="77"/>
      <c r="C85" s="77"/>
      <c r="D85" s="77"/>
      <c r="E85" s="77"/>
      <c r="F85" s="77"/>
      <c r="G85" s="77"/>
      <c r="H85" s="78"/>
      <c r="I85" s="47">
        <f>SUM(I54,I70:I81)</f>
        <v>91.320000000000022</v>
      </c>
    </row>
    <row r="86" spans="1:10" ht="22.15" customHeight="1" thickBot="1" x14ac:dyDescent="0.3">
      <c r="A86" s="73" t="s">
        <v>22</v>
      </c>
      <c r="B86" s="74"/>
      <c r="C86" s="74"/>
      <c r="D86" s="74"/>
      <c r="E86" s="74"/>
      <c r="F86" s="74"/>
      <c r="G86" s="74"/>
      <c r="H86" s="75"/>
      <c r="I86" s="47">
        <f>I67</f>
        <v>52</v>
      </c>
    </row>
    <row r="87" spans="1:10" ht="22.15" customHeight="1" x14ac:dyDescent="0.25">
      <c r="A87" s="58" t="s">
        <v>23</v>
      </c>
      <c r="B87" s="59"/>
      <c r="C87" s="59"/>
      <c r="D87" s="59"/>
      <c r="E87" s="59"/>
      <c r="F87" s="59"/>
      <c r="G87" s="59"/>
      <c r="H87" s="60"/>
      <c r="I87" s="53">
        <f>I50+I84</f>
        <v>2502.3000000000002</v>
      </c>
    </row>
    <row r="88" spans="1:10" s="31" customFormat="1" ht="22.15" customHeight="1" x14ac:dyDescent="0.25">
      <c r="A88" s="70" t="s">
        <v>29</v>
      </c>
      <c r="B88" s="71"/>
      <c r="C88" s="71"/>
      <c r="D88" s="71"/>
      <c r="E88" s="71"/>
      <c r="F88" s="71"/>
      <c r="G88" s="71"/>
      <c r="H88" s="72"/>
      <c r="I88" s="50">
        <f>I50</f>
        <v>1793.0000000000002</v>
      </c>
    </row>
    <row r="89" spans="1:10" ht="36" customHeight="1" x14ac:dyDescent="0.25">
      <c r="A89" s="67" t="s">
        <v>24</v>
      </c>
      <c r="B89" s="68"/>
      <c r="C89" s="68"/>
      <c r="D89" s="68"/>
      <c r="E89" s="68"/>
      <c r="F89" s="68"/>
      <c r="G89" s="68"/>
      <c r="H89" s="69"/>
      <c r="I89" s="46">
        <f>I51</f>
        <v>0</v>
      </c>
    </row>
    <row r="90" spans="1:10" ht="22.15" customHeight="1" thickBot="1" x14ac:dyDescent="0.3">
      <c r="A90" s="61" t="s">
        <v>27</v>
      </c>
      <c r="B90" s="62"/>
      <c r="C90" s="62"/>
      <c r="D90" s="62"/>
      <c r="E90" s="62"/>
      <c r="F90" s="62"/>
      <c r="G90" s="62"/>
      <c r="H90" s="63"/>
      <c r="I90" s="54">
        <f>I52+I86</f>
        <v>263.60000000000002</v>
      </c>
    </row>
    <row r="91" spans="1:10" s="24" customFormat="1" ht="15.6" customHeight="1" x14ac:dyDescent="0.25">
      <c r="A91" s="1"/>
      <c r="B91" s="1"/>
      <c r="C91" s="18"/>
      <c r="D91" s="32"/>
      <c r="E91" s="18"/>
      <c r="F91" s="19"/>
      <c r="G91" s="19"/>
      <c r="H91" s="19"/>
      <c r="I91" s="5"/>
    </row>
    <row r="92" spans="1:10" ht="27.6" customHeight="1" x14ac:dyDescent="0.25">
      <c r="B92" s="18"/>
      <c r="C92" s="65"/>
      <c r="D92" s="65"/>
      <c r="E92" s="65"/>
      <c r="F92" s="65"/>
      <c r="G92" s="65"/>
      <c r="H92" s="65"/>
      <c r="I92" s="65"/>
    </row>
    <row r="93" spans="1:10" ht="27.6" customHeight="1" x14ac:dyDescent="0.25">
      <c r="B93" s="6"/>
      <c r="C93" s="66"/>
      <c r="D93" s="66"/>
      <c r="E93" s="66"/>
      <c r="F93" s="66"/>
      <c r="G93" s="66"/>
      <c r="H93" s="66"/>
      <c r="I93" s="66"/>
    </row>
    <row r="94" spans="1:10" ht="27.6" customHeight="1" x14ac:dyDescent="0.25">
      <c r="B94" s="21"/>
      <c r="C94" s="64"/>
      <c r="D94" s="64"/>
      <c r="E94" s="64"/>
      <c r="F94" s="64"/>
      <c r="G94" s="64"/>
      <c r="H94" s="64"/>
      <c r="I94" s="64"/>
      <c r="J94" s="25"/>
    </row>
    <row r="95" spans="1:10" ht="15.6" customHeight="1" x14ac:dyDescent="0.25">
      <c r="A95" s="7"/>
      <c r="B95" s="57"/>
      <c r="C95" s="57"/>
      <c r="D95" s="57"/>
      <c r="E95" s="57"/>
      <c r="F95" s="57"/>
      <c r="G95" s="57"/>
      <c r="H95" s="57"/>
      <c r="I95" s="57"/>
    </row>
    <row r="96" spans="1:10" ht="15.6" customHeight="1" x14ac:dyDescent="0.25">
      <c r="A96" s="94"/>
      <c r="B96" s="94"/>
    </row>
    <row r="97" spans="1:9" x14ac:dyDescent="0.25">
      <c r="B97" s="27"/>
      <c r="C97" s="15"/>
      <c r="D97" s="15"/>
      <c r="E97" s="15"/>
      <c r="F97" s="20"/>
    </row>
    <row r="98" spans="1:9" x14ac:dyDescent="0.25">
      <c r="B98" s="26"/>
    </row>
    <row r="99" spans="1:9" s="31" customFormat="1" x14ac:dyDescent="0.25">
      <c r="A99" s="1"/>
      <c r="B99" s="1"/>
      <c r="C99" s="32"/>
      <c r="D99" s="32"/>
      <c r="E99" s="32"/>
      <c r="I99" s="5"/>
    </row>
  </sheetData>
  <mergeCells count="86">
    <mergeCell ref="C82:E82"/>
    <mergeCell ref="G55:H55"/>
    <mergeCell ref="G56:H56"/>
    <mergeCell ref="G57:H57"/>
    <mergeCell ref="G58:H58"/>
    <mergeCell ref="C55:E55"/>
    <mergeCell ref="C56:E56"/>
    <mergeCell ref="C57:E57"/>
    <mergeCell ref="C58:E58"/>
    <mergeCell ref="C79:E79"/>
    <mergeCell ref="C80:E80"/>
    <mergeCell ref="C81:E81"/>
    <mergeCell ref="C72:E72"/>
    <mergeCell ref="C73:E73"/>
    <mergeCell ref="C74:E74"/>
    <mergeCell ref="C75:E75"/>
    <mergeCell ref="C76:E76"/>
    <mergeCell ref="C77:E77"/>
    <mergeCell ref="C59:E59"/>
    <mergeCell ref="G59:H59"/>
    <mergeCell ref="C62:E62"/>
    <mergeCell ref="G62:H62"/>
    <mergeCell ref="C66:E66"/>
    <mergeCell ref="G66:H66"/>
    <mergeCell ref="B23:H23"/>
    <mergeCell ref="B25:H25"/>
    <mergeCell ref="B45:H45"/>
    <mergeCell ref="B36:H36"/>
    <mergeCell ref="B30:H30"/>
    <mergeCell ref="B32:H32"/>
    <mergeCell ref="A96:B96"/>
    <mergeCell ref="F10:H10"/>
    <mergeCell ref="I10:I11"/>
    <mergeCell ref="A13:I13"/>
    <mergeCell ref="A50:H50"/>
    <mergeCell ref="D10:D11"/>
    <mergeCell ref="A53:I53"/>
    <mergeCell ref="B61:H61"/>
    <mergeCell ref="C54:E54"/>
    <mergeCell ref="B17:H17"/>
    <mergeCell ref="C60:E60"/>
    <mergeCell ref="C63:E63"/>
    <mergeCell ref="G60:H60"/>
    <mergeCell ref="A84:H84"/>
    <mergeCell ref="B21:H21"/>
    <mergeCell ref="C49:E49"/>
    <mergeCell ref="H1:I1"/>
    <mergeCell ref="A52:H52"/>
    <mergeCell ref="A6:I6"/>
    <mergeCell ref="A8:I8"/>
    <mergeCell ref="F2:I2"/>
    <mergeCell ref="F3:I3"/>
    <mergeCell ref="F4:I4"/>
    <mergeCell ref="A2:B2"/>
    <mergeCell ref="A3:B4"/>
    <mergeCell ref="A7:I7"/>
    <mergeCell ref="A10:A11"/>
    <mergeCell ref="B10:B11"/>
    <mergeCell ref="C10:C11"/>
    <mergeCell ref="A51:H51"/>
    <mergeCell ref="E10:E11"/>
    <mergeCell ref="G49:H49"/>
    <mergeCell ref="A86:H86"/>
    <mergeCell ref="A85:H85"/>
    <mergeCell ref="G83:H83"/>
    <mergeCell ref="G63:H63"/>
    <mergeCell ref="C83:E83"/>
    <mergeCell ref="C68:E68"/>
    <mergeCell ref="C70:E70"/>
    <mergeCell ref="B67:H67"/>
    <mergeCell ref="G65:H65"/>
    <mergeCell ref="B64:H64"/>
    <mergeCell ref="C65:E65"/>
    <mergeCell ref="G68:H68"/>
    <mergeCell ref="C69:E69"/>
    <mergeCell ref="G69:H69"/>
    <mergeCell ref="C71:E71"/>
    <mergeCell ref="C78:E78"/>
    <mergeCell ref="B95:I95"/>
    <mergeCell ref="A87:H87"/>
    <mergeCell ref="A90:H90"/>
    <mergeCell ref="C94:I94"/>
    <mergeCell ref="C92:I92"/>
    <mergeCell ref="C93:I93"/>
    <mergeCell ref="A89:H89"/>
    <mergeCell ref="A88:H88"/>
  </mergeCells>
  <pageMargins left="0.51181102362204722" right="0.31496062992125984" top="0.35433070866141736" bottom="0.35433070866141736" header="0" footer="0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OS pvz.-2022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Eliutė Kasilovskienė</dc:creator>
  <cp:lastModifiedBy>Tatjana Karpova</cp:lastModifiedBy>
  <cp:lastPrinted>2022-03-17T13:24:51Z</cp:lastPrinted>
  <dcterms:created xsi:type="dcterms:W3CDTF">2015-01-20T11:58:13Z</dcterms:created>
  <dcterms:modified xsi:type="dcterms:W3CDTF">2022-03-17T13:26:03Z</dcterms:modified>
</cp:coreProperties>
</file>